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tabRatio="500" activeTab="0"/>
  </bookViews>
  <sheets>
    <sheet name="南美東" sheetId="1" r:id="rId1"/>
  </sheets>
  <definedNames>
    <definedName name="_xlnm.Print_Area" localSheetId="0">'南美東'!$A$1:$J$35</definedName>
  </definedNames>
  <calcPr fullCalcOnLoad="1"/>
</workbook>
</file>

<file path=xl/sharedStrings.xml><?xml version="1.0" encoding="utf-8"?>
<sst xmlns="http://schemas.openxmlformats.org/spreadsheetml/2006/main" count="59" uniqueCount="47">
  <si>
    <t xml:space="preserve">                      BRASIL   /    ARGENTINA                    </t>
  </si>
  <si>
    <t>WEEK</t>
  </si>
  <si>
    <r>
      <rPr>
        <b/>
        <sz val="14"/>
        <rFont val="Verdana"/>
        <family val="2"/>
      </rPr>
      <t xml:space="preserve">VESSEL/VOY                                                </t>
    </r>
    <r>
      <rPr>
        <b/>
        <sz val="14"/>
        <rFont val="新細明體"/>
        <family val="1"/>
      </rPr>
      <t>船名</t>
    </r>
    <r>
      <rPr>
        <b/>
        <sz val="14"/>
        <rFont val="Verdana"/>
        <family val="2"/>
      </rPr>
      <t>/</t>
    </r>
    <r>
      <rPr>
        <b/>
        <sz val="14"/>
        <rFont val="新細明體"/>
        <family val="1"/>
      </rPr>
      <t>航次</t>
    </r>
  </si>
  <si>
    <t>CLOSED DATE</t>
  </si>
  <si>
    <t>ETD</t>
  </si>
  <si>
    <t>ETA</t>
  </si>
  <si>
    <t>CARRIER</t>
  </si>
  <si>
    <r>
      <rPr>
        <b/>
        <sz val="14"/>
        <rFont val="Verdana"/>
        <family val="2"/>
      </rPr>
      <t>KEE
(</t>
    </r>
    <r>
      <rPr>
        <b/>
        <sz val="14"/>
        <rFont val="細明體"/>
        <family val="3"/>
      </rPr>
      <t>三</t>
    </r>
    <r>
      <rPr>
        <b/>
        <sz val="14"/>
        <rFont val="Verdana"/>
        <family val="2"/>
      </rPr>
      <t>)</t>
    </r>
  </si>
  <si>
    <r>
      <rPr>
        <b/>
        <sz val="14"/>
        <rFont val="Verdana"/>
        <family val="2"/>
      </rPr>
      <t>KAO
(</t>
    </r>
    <r>
      <rPr>
        <b/>
        <sz val="14"/>
        <rFont val="細明體"/>
        <family val="3"/>
      </rPr>
      <t>三</t>
    </r>
    <r>
      <rPr>
        <b/>
        <sz val="14"/>
        <rFont val="Verdana"/>
        <family val="2"/>
      </rPr>
      <t>)</t>
    </r>
  </si>
  <si>
    <r>
      <rPr>
        <b/>
        <sz val="14"/>
        <rFont val="Verdana"/>
        <family val="2"/>
      </rPr>
      <t>KEL
(</t>
    </r>
    <r>
      <rPr>
        <b/>
        <sz val="14"/>
        <rFont val="細明體"/>
        <family val="3"/>
      </rPr>
      <t>隔週二</t>
    </r>
    <r>
      <rPr>
        <b/>
        <sz val="14"/>
        <rFont val="Verdana"/>
        <family val="2"/>
      </rPr>
      <t>)</t>
    </r>
  </si>
  <si>
    <t>ONE</t>
  </si>
  <si>
    <t>ONE 櫃場</t>
  </si>
  <si>
    <t>北部/中央 ; 南部/高雄亞太</t>
  </si>
  <si>
    <t>結關日: 高雄，基隆固定每週三</t>
  </si>
  <si>
    <t>(基隆最晚週四下午五點前放行，高雄最晚週三下午五點前放行。)</t>
  </si>
  <si>
    <t>URUGUAY</t>
  </si>
  <si>
    <t>VESSEL/VOY                                                船名/航次</t>
  </si>
  <si>
    <t>KEE/TNY</t>
  </si>
  <si>
    <t>TXG/KHH</t>
  </si>
  <si>
    <t>MONTEVIDEO</t>
  </si>
  <si>
    <t>依香港結關船期</t>
  </si>
  <si>
    <t>星期 一 / 四</t>
  </si>
  <si>
    <t>星期二/ 四</t>
  </si>
  <si>
    <t>VIA:HK,後段+30~35天</t>
  </si>
  <si>
    <t>WHL</t>
  </si>
  <si>
    <t xml:space="preserve">ETD 星期三/六  ETA HKG +2天 </t>
  </si>
  <si>
    <t>崴航在此為您竭誠服務,謝謝賜載,歡迎來電洽詢!!</t>
  </si>
  <si>
    <t>2008E</t>
  </si>
  <si>
    <t>CAUQUENES</t>
  </si>
  <si>
    <t>CAUTIN</t>
  </si>
  <si>
    <t>2022E</t>
  </si>
  <si>
    <t>010E</t>
  </si>
  <si>
    <t>HMM BLESSING</t>
  </si>
  <si>
    <t>TO BE NOMINATED</t>
  </si>
  <si>
    <t>BUENOS AIRES
(42DAYS)</t>
  </si>
  <si>
    <t>SANTOS
(33DAYS)</t>
  </si>
  <si>
    <t>2026E</t>
  </si>
  <si>
    <t>CORCOVADO</t>
  </si>
  <si>
    <t>2025E</t>
  </si>
  <si>
    <t>COYHAIQUE</t>
  </si>
  <si>
    <t>2024E</t>
  </si>
  <si>
    <t>COCHRANE</t>
  </si>
  <si>
    <t>096S</t>
  </si>
  <si>
    <t>BANGKOK BRIDGE</t>
  </si>
  <si>
    <t>051E</t>
  </si>
  <si>
    <t>MOL BEARNEST</t>
  </si>
  <si>
    <t xml:space="preserve">崴 運 物 流 股 份 有 限 公 司
King Onward Logistics Corp.
台 北 市 南 京 東 路 二 段 2號 5樓
5F, No.2, Sec. 2, Nanking E. Rd., Taipei, Taiwan, R.O.C.
TEL:(02) 2511-1155  FAX:(02) 2543-2111
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</si>
</sst>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m\-d"/>
    <numFmt numFmtId="189" formatCode="yyyy/m/d;@"/>
  </numFmts>
  <fonts count="40">
    <font>
      <sz val="12"/>
      <name val="新細明體"/>
      <family val="1"/>
    </font>
    <font>
      <sz val="12"/>
      <name val="宋体"/>
      <family val="0"/>
    </font>
    <font>
      <sz val="10"/>
      <name val="Arial"/>
      <family val="2"/>
    </font>
    <font>
      <sz val="12"/>
      <color indexed="8"/>
      <name val="新細明體"/>
      <family val="1"/>
    </font>
    <font>
      <b/>
      <sz val="12"/>
      <color indexed="63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3"/>
      <color indexed="56"/>
      <name val="新細明體"/>
      <family val="1"/>
    </font>
    <font>
      <b/>
      <sz val="12"/>
      <color indexed="52"/>
      <name val="新細明體"/>
      <family val="1"/>
    </font>
    <font>
      <b/>
      <sz val="12"/>
      <color indexed="8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20"/>
      <name val="新細明體"/>
      <family val="1"/>
    </font>
    <font>
      <b/>
      <sz val="15"/>
      <color indexed="56"/>
      <name val="新細明體"/>
      <family val="1"/>
    </font>
    <font>
      <b/>
      <sz val="12"/>
      <color indexed="9"/>
      <name val="新細明體"/>
      <family val="1"/>
    </font>
    <font>
      <sz val="12"/>
      <color indexed="17"/>
      <name val="新細明體"/>
      <family val="1"/>
    </font>
    <font>
      <i/>
      <sz val="12"/>
      <color indexed="23"/>
      <name val="新細明體"/>
      <family val="1"/>
    </font>
    <font>
      <sz val="20"/>
      <name val="新細明體"/>
      <family val="1"/>
    </font>
    <font>
      <b/>
      <sz val="16"/>
      <name val="新細明體"/>
      <family val="1"/>
    </font>
    <font>
      <b/>
      <sz val="20"/>
      <name val="新細明體"/>
      <family val="1"/>
    </font>
    <font>
      <b/>
      <sz val="14"/>
      <name val="Verdana"/>
      <family val="2"/>
    </font>
    <font>
      <sz val="14"/>
      <name val="Verdana"/>
      <family val="2"/>
    </font>
    <font>
      <sz val="14"/>
      <name val="新細明體"/>
      <family val="1"/>
    </font>
    <font>
      <b/>
      <sz val="14"/>
      <name val="新細明體"/>
      <family val="1"/>
    </font>
    <font>
      <b/>
      <sz val="18"/>
      <color indexed="12"/>
      <name val="新細明體"/>
      <family val="1"/>
    </font>
    <font>
      <b/>
      <sz val="18"/>
      <name val="新細明體"/>
      <family val="1"/>
    </font>
    <font>
      <b/>
      <sz val="18"/>
      <color indexed="10"/>
      <name val="新細明體"/>
      <family val="1"/>
    </font>
    <font>
      <b/>
      <sz val="14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name val="新細明體"/>
      <family val="1"/>
    </font>
    <font>
      <b/>
      <sz val="16"/>
      <color indexed="10"/>
      <name val="新細明體"/>
      <family val="1"/>
    </font>
    <font>
      <b/>
      <sz val="14"/>
      <name val="細明體"/>
      <family val="3"/>
    </font>
    <font>
      <sz val="9"/>
      <name val="新細明體"/>
      <family val="1"/>
    </font>
    <font>
      <b/>
      <sz val="26"/>
      <color indexed="8"/>
      <name val="新細明體"/>
      <family val="1"/>
    </font>
    <font>
      <b/>
      <sz val="14"/>
      <name val="標楷體"/>
      <family val="4"/>
    </font>
    <font>
      <b/>
      <sz val="18"/>
      <color indexed="8"/>
      <name val="新細明體"/>
      <family val="1"/>
    </font>
    <font>
      <b/>
      <sz val="14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183" fontId="2" fillId="0" borderId="0" applyFill="0" applyBorder="0" applyAlignment="0" applyProtection="0"/>
    <xf numFmtId="181" fontId="2" fillId="0" borderId="0" applyFill="0" applyBorder="0" applyAlignment="0" applyProtection="0"/>
    <xf numFmtId="0" fontId="9" fillId="16" borderId="0" applyNumberFormat="0" applyBorder="0" applyAlignment="0" applyProtection="0"/>
    <xf numFmtId="0" fontId="12" fillId="0" borderId="1" applyNumberFormat="0" applyFill="0" applyAlignment="0" applyProtection="0"/>
    <xf numFmtId="0" fontId="18" fillId="4" borderId="0" applyNumberFormat="0" applyBorder="0" applyAlignment="0" applyProtection="0"/>
    <xf numFmtId="9" fontId="2" fillId="0" borderId="0" applyFill="0" applyBorder="0" applyAlignment="0" applyProtection="0"/>
    <xf numFmtId="0" fontId="11" fillId="17" borderId="2" applyNumberFormat="0" applyAlignment="0" applyProtection="0"/>
    <xf numFmtId="182" fontId="2" fillId="0" borderId="0" applyFill="0" applyBorder="0" applyAlignment="0" applyProtection="0"/>
    <xf numFmtId="180" fontId="2" fillId="0" borderId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Alignment="0" applyProtection="0"/>
    <xf numFmtId="0" fontId="19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4" fillId="17" borderId="8" applyNumberFormat="0" applyAlignment="0" applyProtection="0"/>
    <xf numFmtId="0" fontId="17" fillId="23" borderId="9" applyNumberFormat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2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8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0" fontId="23" fillId="17" borderId="10" xfId="0" applyFont="1" applyFill="1" applyBorder="1" applyAlignment="1">
      <alignment horizontal="center" vertical="center"/>
    </xf>
    <xf numFmtId="0" fontId="23" fillId="17" borderId="11" xfId="0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/>
    </xf>
    <xf numFmtId="188" fontId="24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188" fontId="25" fillId="0" borderId="0" xfId="0" applyNumberFormat="1" applyFont="1" applyFill="1" applyAlignment="1">
      <alignment horizontal="center" vertical="center"/>
    </xf>
    <xf numFmtId="188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0" fontId="27" fillId="0" borderId="0" xfId="0" applyFont="1" applyAlignment="1">
      <alignment vertical="center"/>
    </xf>
    <xf numFmtId="188" fontId="2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/>
    </xf>
    <xf numFmtId="49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/>
    </xf>
    <xf numFmtId="49" fontId="3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0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17" borderId="13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189" fontId="26" fillId="0" borderId="0" xfId="0" applyNumberFormat="1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shrinkToFit="1"/>
    </xf>
    <xf numFmtId="0" fontId="23" fillId="17" borderId="13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1" fillId="17" borderId="18" xfId="0" applyFont="1" applyFill="1" applyBorder="1" applyAlignment="1">
      <alignment horizontal="center" vertical="center" shrinkToFit="1"/>
    </xf>
    <xf numFmtId="0" fontId="21" fillId="17" borderId="16" xfId="0" applyFont="1" applyFill="1" applyBorder="1" applyAlignment="1">
      <alignment horizontal="center" vertical="center" wrapText="1"/>
    </xf>
    <xf numFmtId="0" fontId="21" fillId="17" borderId="19" xfId="0" applyFont="1" applyFill="1" applyBorder="1" applyAlignment="1">
      <alignment horizontal="center" vertical="center" shrinkToFit="1"/>
    </xf>
    <xf numFmtId="0" fontId="21" fillId="17" borderId="1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3" fillId="17" borderId="20" xfId="0" applyFont="1" applyFill="1" applyBorder="1" applyAlignment="1">
      <alignment horizontal="center" vertical="center"/>
    </xf>
    <xf numFmtId="0" fontId="23" fillId="17" borderId="21" xfId="0" applyFont="1" applyFill="1" applyBorder="1" applyAlignment="1">
      <alignment horizontal="left" vertical="center" wrapText="1"/>
    </xf>
    <xf numFmtId="0" fontId="23" fillId="17" borderId="10" xfId="0" applyFont="1" applyFill="1" applyBorder="1" applyAlignment="1">
      <alignment horizontal="center" vertical="center" shrinkToFit="1"/>
    </xf>
    <xf numFmtId="188" fontId="39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5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57150</xdr:rowOff>
    </xdr:from>
    <xdr:to>
      <xdr:col>3</xdr:col>
      <xdr:colOff>419100</xdr:colOff>
      <xdr:row>2</xdr:row>
      <xdr:rowOff>28575</xdr:rowOff>
    </xdr:to>
    <xdr:pic>
      <xdr:nvPicPr>
        <xdr:cNvPr id="1" name="Picture 64" descr="KO logo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3133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75" zoomScaleNormal="75" zoomScaleSheetLayoutView="75" zoomScalePageLayoutView="0" workbookViewId="0" topLeftCell="A1">
      <selection activeCell="A6" sqref="A6"/>
    </sheetView>
  </sheetViews>
  <sheetFormatPr defaultColWidth="9.375" defaultRowHeight="16.5"/>
  <cols>
    <col min="1" max="2" width="9.375" style="1" customWidth="1"/>
    <col min="3" max="3" width="20.75390625" style="1" customWidth="1"/>
    <col min="4" max="4" width="14.25390625" style="5" customWidth="1"/>
    <col min="5" max="5" width="12.875" style="5" customWidth="1"/>
    <col min="6" max="6" width="11.75390625" style="1" customWidth="1"/>
    <col min="7" max="7" width="16.625" style="6" customWidth="1"/>
    <col min="8" max="8" width="14.875" style="6" customWidth="1"/>
    <col min="9" max="9" width="15.00390625" style="6" customWidth="1"/>
    <col min="10" max="10" width="14.25390625" style="1" customWidth="1"/>
    <col min="11" max="16384" width="9.375" style="1" customWidth="1"/>
  </cols>
  <sheetData>
    <row r="1" spans="3:10" ht="38.25" customHeight="1">
      <c r="C1" s="70"/>
      <c r="D1" s="70"/>
      <c r="E1" s="70"/>
      <c r="F1" s="70"/>
      <c r="G1" s="70"/>
      <c r="H1" s="70"/>
      <c r="I1" s="70"/>
      <c r="J1" s="71"/>
    </row>
    <row r="2" spans="3:10" ht="30" customHeight="1">
      <c r="C2" s="73" t="s">
        <v>46</v>
      </c>
      <c r="D2" s="74"/>
      <c r="E2" s="74"/>
      <c r="F2" s="74"/>
      <c r="G2" s="74"/>
      <c r="H2" s="74"/>
      <c r="I2" s="75"/>
      <c r="J2" s="64"/>
    </row>
    <row r="3" spans="3:10" ht="20.25" customHeight="1">
      <c r="C3" s="74"/>
      <c r="D3" s="74"/>
      <c r="E3" s="74"/>
      <c r="F3" s="74"/>
      <c r="G3" s="74"/>
      <c r="H3" s="74"/>
      <c r="I3" s="75"/>
      <c r="J3" s="57"/>
    </row>
    <row r="4" spans="3:9" ht="20.25" customHeight="1">
      <c r="C4" s="74"/>
      <c r="D4" s="74"/>
      <c r="E4" s="74"/>
      <c r="F4" s="74"/>
      <c r="G4" s="74"/>
      <c r="H4" s="74"/>
      <c r="I4" s="75"/>
    </row>
    <row r="5" spans="3:9" ht="30" customHeight="1">
      <c r="C5" s="76"/>
      <c r="D5" s="76"/>
      <c r="E5" s="76"/>
      <c r="F5" s="76"/>
      <c r="G5" s="76"/>
      <c r="H5" s="76"/>
      <c r="I5" s="75"/>
    </row>
    <row r="6" spans="3:10" ht="20.25" customHeight="1">
      <c r="C6" s="7"/>
      <c r="D6" s="7"/>
      <c r="E6" s="8"/>
      <c r="F6" s="8"/>
      <c r="G6" s="8"/>
      <c r="H6" s="8"/>
      <c r="I6" s="8"/>
      <c r="J6" s="8"/>
    </row>
    <row r="7" ht="9.75" customHeight="1"/>
    <row r="8" spans="3:10" s="2" customFormat="1" ht="60" customHeight="1" thickBot="1">
      <c r="C8" s="72" t="s">
        <v>0</v>
      </c>
      <c r="D8" s="72"/>
      <c r="E8" s="72"/>
      <c r="F8" s="72"/>
      <c r="G8" s="72"/>
      <c r="H8" s="72"/>
      <c r="I8" s="65">
        <v>43955</v>
      </c>
      <c r="J8" s="9"/>
    </row>
    <row r="9" spans="1:10" s="3" customFormat="1" ht="28.5" customHeight="1" thickBot="1">
      <c r="A9" s="82" t="s">
        <v>1</v>
      </c>
      <c r="B9" s="83" t="s">
        <v>2</v>
      </c>
      <c r="C9" s="83"/>
      <c r="D9" s="83"/>
      <c r="E9" s="84" t="s">
        <v>3</v>
      </c>
      <c r="F9" s="84"/>
      <c r="G9" s="10" t="s">
        <v>4</v>
      </c>
      <c r="H9" s="10" t="s">
        <v>5</v>
      </c>
      <c r="I9" s="10" t="s">
        <v>5</v>
      </c>
      <c r="J9" s="69" t="s">
        <v>6</v>
      </c>
    </row>
    <row r="10" spans="1:10" s="3" customFormat="1" ht="69.75" customHeight="1">
      <c r="A10" s="82"/>
      <c r="B10" s="83"/>
      <c r="C10" s="83"/>
      <c r="D10" s="83"/>
      <c r="E10" s="11" t="s">
        <v>7</v>
      </c>
      <c r="F10" s="11" t="s">
        <v>8</v>
      </c>
      <c r="G10" s="11" t="s">
        <v>9</v>
      </c>
      <c r="H10" s="12" t="s">
        <v>35</v>
      </c>
      <c r="I10" s="12" t="s">
        <v>34</v>
      </c>
      <c r="J10" s="69"/>
    </row>
    <row r="11" spans="1:10" s="4" customFormat="1" ht="33.75" customHeight="1" hidden="1">
      <c r="A11" s="13">
        <v>15</v>
      </c>
      <c r="B11" s="67" t="s">
        <v>28</v>
      </c>
      <c r="C11" s="67"/>
      <c r="D11" s="13" t="s">
        <v>27</v>
      </c>
      <c r="E11" s="14">
        <v>43508</v>
      </c>
      <c r="F11" s="14">
        <v>43508</v>
      </c>
      <c r="G11" s="14">
        <f>SUM(F11+6)</f>
        <v>43514</v>
      </c>
      <c r="H11" s="14">
        <f>SUM(G11+33)</f>
        <v>43547</v>
      </c>
      <c r="I11" s="14">
        <f>SUM(G11+42)</f>
        <v>43556</v>
      </c>
      <c r="J11" s="58" t="s">
        <v>10</v>
      </c>
    </row>
    <row r="12" spans="1:10" s="4" customFormat="1" ht="33.75" customHeight="1">
      <c r="A12" s="13">
        <v>19</v>
      </c>
      <c r="B12" s="68" t="s">
        <v>45</v>
      </c>
      <c r="C12" s="68"/>
      <c r="D12" s="66" t="s">
        <v>44</v>
      </c>
      <c r="E12" s="85">
        <v>43956</v>
      </c>
      <c r="F12" s="85">
        <v>43956</v>
      </c>
      <c r="G12" s="85">
        <v>43960</v>
      </c>
      <c r="H12" s="14">
        <v>43996</v>
      </c>
      <c r="I12" s="14">
        <v>44003</v>
      </c>
      <c r="J12" s="58" t="s">
        <v>10</v>
      </c>
    </row>
    <row r="13" spans="1:10" s="4" customFormat="1" ht="33.75" customHeight="1">
      <c r="A13" s="13">
        <v>20</v>
      </c>
      <c r="B13" s="67" t="s">
        <v>32</v>
      </c>
      <c r="C13" s="67"/>
      <c r="D13" s="13" t="s">
        <v>31</v>
      </c>
      <c r="E13" s="14">
        <v>43964</v>
      </c>
      <c r="F13" s="14">
        <v>43964</v>
      </c>
      <c r="G13" s="14">
        <f>SUM(F13+6)</f>
        <v>43970</v>
      </c>
      <c r="H13" s="14">
        <f>SUM(G13+33)</f>
        <v>44003</v>
      </c>
      <c r="I13" s="14">
        <f>SUM(G13+42)</f>
        <v>44012</v>
      </c>
      <c r="J13" s="58" t="s">
        <v>10</v>
      </c>
    </row>
    <row r="14" spans="1:10" s="4" customFormat="1" ht="33.75" customHeight="1">
      <c r="A14" s="13">
        <v>21</v>
      </c>
      <c r="B14" s="67" t="s">
        <v>29</v>
      </c>
      <c r="C14" s="67"/>
      <c r="D14" s="13" t="s">
        <v>30</v>
      </c>
      <c r="E14" s="14">
        <v>43971</v>
      </c>
      <c r="F14" s="14">
        <v>43971</v>
      </c>
      <c r="G14" s="14">
        <f>SUM(F14+6)</f>
        <v>43977</v>
      </c>
      <c r="H14" s="14">
        <f>SUM(G14+33)</f>
        <v>44010</v>
      </c>
      <c r="I14" s="14">
        <f>SUM(G14+42)</f>
        <v>44019</v>
      </c>
      <c r="J14" s="58" t="s">
        <v>10</v>
      </c>
    </row>
    <row r="15" spans="1:10" s="4" customFormat="1" ht="33.75" customHeight="1">
      <c r="A15" s="13">
        <v>22</v>
      </c>
      <c r="B15" s="68" t="s">
        <v>43</v>
      </c>
      <c r="C15" s="68"/>
      <c r="D15" s="66" t="s">
        <v>42</v>
      </c>
      <c r="E15" s="85">
        <v>43977</v>
      </c>
      <c r="F15" s="85">
        <v>43977</v>
      </c>
      <c r="G15" s="85">
        <f>SUM(F15+6)</f>
        <v>43983</v>
      </c>
      <c r="H15" s="14">
        <v>44017</v>
      </c>
      <c r="I15" s="14">
        <v>44024</v>
      </c>
      <c r="J15" s="58" t="s">
        <v>10</v>
      </c>
    </row>
    <row r="16" spans="1:10" s="4" customFormat="1" ht="33.75" customHeight="1" hidden="1">
      <c r="A16" s="13">
        <v>23</v>
      </c>
      <c r="B16" s="67" t="s">
        <v>33</v>
      </c>
      <c r="C16" s="67"/>
      <c r="D16" s="13"/>
      <c r="E16" s="14">
        <v>43508</v>
      </c>
      <c r="F16" s="14">
        <v>43508</v>
      </c>
      <c r="G16" s="14">
        <f>SUM(F16+6)</f>
        <v>43514</v>
      </c>
      <c r="H16" s="14">
        <f>SUM(G16+33)</f>
        <v>43547</v>
      </c>
      <c r="I16" s="14">
        <f>SUM(G16+42)</f>
        <v>43556</v>
      </c>
      <c r="J16" s="58" t="s">
        <v>10</v>
      </c>
    </row>
    <row r="17" spans="1:10" s="4" customFormat="1" ht="33.75" customHeight="1">
      <c r="A17" s="13">
        <v>23</v>
      </c>
      <c r="B17" s="67" t="s">
        <v>41</v>
      </c>
      <c r="C17" s="67"/>
      <c r="D17" s="13" t="s">
        <v>40</v>
      </c>
      <c r="E17" s="14">
        <v>43985</v>
      </c>
      <c r="F17" s="14">
        <v>43985</v>
      </c>
      <c r="G17" s="14">
        <f>SUM(F17+6)</f>
        <v>43991</v>
      </c>
      <c r="H17" s="14">
        <v>44024</v>
      </c>
      <c r="I17" s="14">
        <v>44033</v>
      </c>
      <c r="J17" s="58" t="s">
        <v>10</v>
      </c>
    </row>
    <row r="18" spans="1:10" s="4" customFormat="1" ht="33.75" customHeight="1">
      <c r="A18" s="13">
        <v>24</v>
      </c>
      <c r="B18" s="67" t="s">
        <v>39</v>
      </c>
      <c r="C18" s="67"/>
      <c r="D18" s="13" t="s">
        <v>38</v>
      </c>
      <c r="E18" s="14">
        <v>43992</v>
      </c>
      <c r="F18" s="14">
        <v>43992</v>
      </c>
      <c r="G18" s="14">
        <f>SUM(F18+6)</f>
        <v>43998</v>
      </c>
      <c r="H18" s="14">
        <f>SUM(G18+33)</f>
        <v>44031</v>
      </c>
      <c r="I18" s="14">
        <f>SUM(G18+42)</f>
        <v>44040</v>
      </c>
      <c r="J18" s="58" t="s">
        <v>10</v>
      </c>
    </row>
    <row r="19" spans="1:10" s="4" customFormat="1" ht="33.75" customHeight="1">
      <c r="A19" s="13">
        <v>25</v>
      </c>
      <c r="B19" s="67" t="s">
        <v>37</v>
      </c>
      <c r="C19" s="67"/>
      <c r="D19" s="13" t="s">
        <v>36</v>
      </c>
      <c r="E19" s="14">
        <v>43999</v>
      </c>
      <c r="F19" s="14">
        <v>43999</v>
      </c>
      <c r="G19" s="14">
        <f>SUM(F19+6)</f>
        <v>44005</v>
      </c>
      <c r="H19" s="14">
        <f>SUM(G19+33)</f>
        <v>44038</v>
      </c>
      <c r="I19" s="14">
        <f>SUM(G19+42)</f>
        <v>44047</v>
      </c>
      <c r="J19" s="58" t="s">
        <v>10</v>
      </c>
    </row>
    <row r="20" spans="1:10" s="4" customFormat="1" ht="33.75" customHeight="1">
      <c r="A20" s="15"/>
      <c r="B20" s="16"/>
      <c r="C20" s="17"/>
      <c r="D20" s="15"/>
      <c r="E20" s="18"/>
      <c r="F20" s="19"/>
      <c r="G20" s="19"/>
      <c r="H20" s="19"/>
      <c r="I20" s="19"/>
      <c r="J20" s="59"/>
    </row>
    <row r="21" spans="1:10" ht="33.75" customHeight="1">
      <c r="A21" s="15"/>
      <c r="B21" s="20"/>
      <c r="D21" s="21"/>
      <c r="F21" s="22"/>
      <c r="G21" s="22"/>
      <c r="H21" s="22"/>
      <c r="I21" s="22"/>
      <c r="J21" s="41"/>
    </row>
    <row r="22" spans="1:10" ht="25.5">
      <c r="A22" s="23"/>
      <c r="B22" s="23"/>
      <c r="D22" s="24" t="s">
        <v>11</v>
      </c>
      <c r="E22" s="25" t="s">
        <v>12</v>
      </c>
      <c r="F22" s="26"/>
      <c r="G22" s="26"/>
      <c r="H22" s="27"/>
      <c r="I22" s="60"/>
      <c r="J22" s="61"/>
    </row>
    <row r="23" spans="2:10" ht="25.5">
      <c r="B23" s="23"/>
      <c r="D23" s="25" t="s">
        <v>13</v>
      </c>
      <c r="E23" s="25"/>
      <c r="F23" s="26"/>
      <c r="G23" s="26"/>
      <c r="H23" s="27"/>
      <c r="I23" s="60"/>
      <c r="J23" s="62"/>
    </row>
    <row r="24" spans="1:9" ht="25.5">
      <c r="A24" s="25"/>
      <c r="B24" s="23"/>
      <c r="C24" s="28"/>
      <c r="D24" s="29" t="s">
        <v>14</v>
      </c>
      <c r="E24" s="28"/>
      <c r="F24" s="30"/>
      <c r="G24" s="30"/>
      <c r="H24" s="30"/>
      <c r="I24" s="30"/>
    </row>
    <row r="25" spans="1:9" ht="25.5">
      <c r="A25" s="31"/>
      <c r="B25" s="32"/>
      <c r="C25" s="28"/>
      <c r="D25" s="29"/>
      <c r="E25" s="28"/>
      <c r="F25" s="30"/>
      <c r="G25" s="30"/>
      <c r="H25" s="30"/>
      <c r="I25" s="30"/>
    </row>
    <row r="26" spans="1:9" ht="25.5">
      <c r="A26" s="31"/>
      <c r="B26" s="33"/>
      <c r="C26" s="34"/>
      <c r="D26" s="35"/>
      <c r="E26" s="34"/>
      <c r="F26" s="36"/>
      <c r="G26" s="26"/>
      <c r="H26" s="26"/>
      <c r="I26" s="26"/>
    </row>
    <row r="27" spans="1:9" ht="25.5">
      <c r="A27" s="37"/>
      <c r="B27" s="38"/>
      <c r="C27" s="39"/>
      <c r="D27" s="40"/>
      <c r="F27" s="41"/>
      <c r="G27" s="41"/>
      <c r="H27" s="26"/>
      <c r="I27" s="26"/>
    </row>
    <row r="28" spans="1:9" ht="27.75">
      <c r="A28" s="37"/>
      <c r="B28" s="38"/>
      <c r="C28" s="39"/>
      <c r="D28" s="42" t="s">
        <v>15</v>
      </c>
      <c r="E28" s="42"/>
      <c r="F28" s="41"/>
      <c r="G28" s="41"/>
      <c r="H28" s="26"/>
      <c r="I28" s="26"/>
    </row>
    <row r="29" spans="1:10" ht="28.5" thickBot="1">
      <c r="A29" s="37"/>
      <c r="B29" s="39"/>
      <c r="C29" s="39"/>
      <c r="D29" s="40"/>
      <c r="E29" s="42"/>
      <c r="F29" s="41"/>
      <c r="G29" s="41"/>
      <c r="H29" s="41"/>
      <c r="I29" s="41"/>
      <c r="J29" s="63"/>
    </row>
    <row r="30" spans="1:9" ht="21" customHeight="1" thickBot="1">
      <c r="A30" s="78" t="s">
        <v>16</v>
      </c>
      <c r="B30" s="78"/>
      <c r="C30" s="78"/>
      <c r="D30" s="79" t="s">
        <v>3</v>
      </c>
      <c r="E30" s="79"/>
      <c r="F30" s="80" t="s">
        <v>5</v>
      </c>
      <c r="G30" s="80"/>
      <c r="H30" s="43" t="s">
        <v>6</v>
      </c>
      <c r="I30" s="41"/>
    </row>
    <row r="31" spans="1:9" ht="21.75" thickBot="1">
      <c r="A31" s="78"/>
      <c r="B31" s="78"/>
      <c r="C31" s="78"/>
      <c r="D31" s="44" t="s">
        <v>17</v>
      </c>
      <c r="E31" s="45" t="s">
        <v>18</v>
      </c>
      <c r="F31" s="77" t="s">
        <v>19</v>
      </c>
      <c r="G31" s="77"/>
      <c r="H31" s="46"/>
      <c r="I31" s="40"/>
    </row>
    <row r="32" spans="1:10" ht="26.25" thickBot="1">
      <c r="A32" s="81" t="s">
        <v>20</v>
      </c>
      <c r="B32" s="81"/>
      <c r="C32" s="81"/>
      <c r="D32" s="47" t="s">
        <v>21</v>
      </c>
      <c r="E32" s="47" t="s">
        <v>22</v>
      </c>
      <c r="F32" s="48" t="s">
        <v>23</v>
      </c>
      <c r="G32" s="48"/>
      <c r="H32" s="47" t="s">
        <v>24</v>
      </c>
      <c r="I32" s="40"/>
      <c r="J32" s="26"/>
    </row>
    <row r="33" spans="1:10" ht="25.5">
      <c r="A33" s="49"/>
      <c r="B33" s="49"/>
      <c r="E33" s="50" t="s">
        <v>25</v>
      </c>
      <c r="F33" s="51"/>
      <c r="G33" s="51"/>
      <c r="H33" s="51"/>
      <c r="I33" s="40"/>
      <c r="J33" s="26"/>
    </row>
    <row r="34" spans="1:10" ht="25.5">
      <c r="A34" s="55"/>
      <c r="B34" s="55"/>
      <c r="C34" s="54"/>
      <c r="D34" s="54"/>
      <c r="E34" s="54"/>
      <c r="F34" s="56"/>
      <c r="G34" s="56"/>
      <c r="H34" s="56"/>
      <c r="I34" s="53"/>
      <c r="J34" s="26"/>
    </row>
    <row r="35" spans="1:10" ht="25.5">
      <c r="A35" s="52"/>
      <c r="B35" s="52"/>
      <c r="C35" s="55"/>
      <c r="D35" s="55" t="s">
        <v>26</v>
      </c>
      <c r="E35" s="55"/>
      <c r="F35" s="55"/>
      <c r="G35" s="55"/>
      <c r="H35" s="55"/>
      <c r="I35" s="54"/>
      <c r="J35" s="26"/>
    </row>
  </sheetData>
  <sheetProtection/>
  <mergeCells count="21">
    <mergeCell ref="A32:C32"/>
    <mergeCell ref="A9:A10"/>
    <mergeCell ref="B9:D10"/>
    <mergeCell ref="E9:F9"/>
    <mergeCell ref="B18:C18"/>
    <mergeCell ref="B19:C19"/>
    <mergeCell ref="C1:J1"/>
    <mergeCell ref="B13:C13"/>
    <mergeCell ref="B14:C14"/>
    <mergeCell ref="C8:H8"/>
    <mergeCell ref="C2:I5"/>
    <mergeCell ref="F31:G31"/>
    <mergeCell ref="A30:C31"/>
    <mergeCell ref="D30:E30"/>
    <mergeCell ref="F30:G30"/>
    <mergeCell ref="B15:C15"/>
    <mergeCell ref="B16:C16"/>
    <mergeCell ref="B17:C17"/>
    <mergeCell ref="J9:J10"/>
    <mergeCell ref="B11:C11"/>
    <mergeCell ref="B12:C12"/>
  </mergeCells>
  <printOptions/>
  <pageMargins left="0.3145833333333333" right="0.2361111111111111" top="0.3145833333333333" bottom="0.19652777777777777" header="0.5111111111111111" footer="0.5111111111111111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個人版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op</cp:lastModifiedBy>
  <cp:lastPrinted>2019-03-14T09:28:12Z</cp:lastPrinted>
  <dcterms:created xsi:type="dcterms:W3CDTF">1997-01-14T01:50:29Z</dcterms:created>
  <dcterms:modified xsi:type="dcterms:W3CDTF">2020-05-05T09:12:27Z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